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a\Desktop\"/>
    </mc:Choice>
  </mc:AlternateContent>
  <xr:revisionPtr revIDLastSave="0" documentId="13_ncr:1_{DA7B40A9-35BB-4194-B799-4989A8CE538C}" xr6:coauthVersionLast="47" xr6:coauthVersionMax="47" xr10:uidLastSave="{00000000-0000-0000-0000-000000000000}"/>
  <bookViews>
    <workbookView xWindow="1560" yWindow="1140" windowWidth="15810" windowHeight="15060" xr2:uid="{00000000-000D-0000-FFFF-FFFF00000000}"/>
  </bookViews>
  <sheets>
    <sheet name="A P Aging Summary" sheetId="1" r:id="rId1"/>
  </sheets>
  <definedNames>
    <definedName name="_xlnm.Print_Area" localSheetId="0">'A P Aging Summary'!$A$1:$G$28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G23" i="1"/>
  <c r="F23" i="1"/>
  <c r="F22" i="1"/>
  <c r="G22" i="1" s="1"/>
  <c r="F21" i="1"/>
  <c r="G21" i="1" s="1"/>
  <c r="F20" i="1"/>
  <c r="G20" i="1" s="1"/>
  <c r="F19" i="1"/>
  <c r="G19" i="1" s="1"/>
  <c r="F18" i="1"/>
  <c r="G18" i="1" s="1"/>
  <c r="B17" i="1"/>
  <c r="G17" i="1" s="1"/>
  <c r="F16" i="1"/>
  <c r="G16" i="1" s="1"/>
  <c r="B15" i="1"/>
  <c r="G15" i="1" s="1"/>
  <c r="B14" i="1"/>
  <c r="G14" i="1" s="1"/>
  <c r="F13" i="1"/>
  <c r="G13" i="1" s="1"/>
  <c r="C12" i="1"/>
  <c r="C24" i="1" s="1"/>
  <c r="F11" i="1"/>
  <c r="G11" i="1" s="1"/>
  <c r="F10" i="1"/>
  <c r="G10" i="1" s="1"/>
  <c r="F9" i="1"/>
  <c r="G9" i="1" s="1"/>
  <c r="F8" i="1"/>
  <c r="F24" i="1" s="1"/>
  <c r="B7" i="1"/>
  <c r="G7" i="1" s="1"/>
  <c r="B6" i="1"/>
  <c r="B24" i="1" s="1"/>
  <c r="G24" i="1" l="1"/>
  <c r="G12" i="1"/>
  <c r="G6" i="1"/>
  <c r="G8" i="1"/>
</calcChain>
</file>

<file path=xl/sharedStrings.xml><?xml version="1.0" encoding="utf-8"?>
<sst xmlns="http://schemas.openxmlformats.org/spreadsheetml/2006/main" count="29" uniqueCount="29">
  <si>
    <t>Current</t>
  </si>
  <si>
    <t>1 - 30</t>
  </si>
  <si>
    <t>31 - 60</t>
  </si>
  <si>
    <t>61 - 90</t>
  </si>
  <si>
    <t>91 and over</t>
  </si>
  <si>
    <t>Total</t>
  </si>
  <si>
    <t>Corix Utilities</t>
  </si>
  <si>
    <t>Frontier Communications</t>
  </si>
  <si>
    <t>G3Public Relations</t>
  </si>
  <si>
    <t>Joe Gimenez</t>
  </si>
  <si>
    <t>Joe Gimenz</t>
  </si>
  <si>
    <t>L.C.R.A.</t>
  </si>
  <si>
    <t>LCRA</t>
  </si>
  <si>
    <t>Lloyd Gosselink Rochelle &amp; Townsend, P.C.</t>
  </si>
  <si>
    <t>Lori Cantrell</t>
  </si>
  <si>
    <t>Pedernales Electric</t>
  </si>
  <si>
    <t>Postmaster</t>
  </si>
  <si>
    <t>RVS Software</t>
  </si>
  <si>
    <t>SyTech, Inc.</t>
  </si>
  <si>
    <t>T.C.E.Q.</t>
  </si>
  <si>
    <t>Terri Hanson</t>
  </si>
  <si>
    <t>US Postal Service Postmaster</t>
  </si>
  <si>
    <t>USA BlueBook</t>
  </si>
  <si>
    <t>Wastewater Transport Services, LLC</t>
  </si>
  <si>
    <t>TOTAL</t>
  </si>
  <si>
    <t>Thursday, Sep 05, 2024 02:28:11 PM GMT-7</t>
  </si>
  <si>
    <t>Windermere Oaks Water Supply Corp</t>
  </si>
  <si>
    <t>A/P Aging Summary</t>
  </si>
  <si>
    <t>As of August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</si>
</sst>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0" fontId="4" fillId="0" borderId="0" xfId="0" applyNumberFormat="1" applyFont="1" applyAlignment="1">
      <alignment horizontal="center"/>
    </xf>
    <xf numFmtId="40" fontId="0" fillId="0" borderId="0" xfId="0" applyNumberFormat="1"/>
    <xf numFmtId="40" fontId="5" fillId="0" borderId="0" xfId="0" applyNumberFormat="1" applyFont="1" applyAlignment="1">
      <alignment horizontal="center"/>
    </xf>
    <xf numFmtId="40" fontId="0" fillId="0" borderId="0" xfId="0" applyNumberFormat="1"/>
    <xf numFmtId="40" fontId="0" fillId="0" borderId="0" xfId="0" applyNumberFormat="1" applyAlignment="1">
      <alignment wrapText="1"/>
    </xf>
    <xf numFmtId="40" fontId="1" fillId="0" borderId="1" xfId="0" applyNumberFormat="1" applyFont="1" applyBorder="1" applyAlignment="1">
      <alignment horizontal="center" wrapText="1"/>
    </xf>
    <xf numFmtId="40" fontId="2" fillId="0" borderId="0" xfId="0" applyNumberFormat="1" applyFont="1" applyAlignment="1">
      <alignment horizontal="left" wrapText="1"/>
    </xf>
    <xf numFmtId="40" fontId="3" fillId="0" borderId="0" xfId="0" applyNumberFormat="1" applyFont="1" applyAlignment="1">
      <alignment horizontal="right" wrapText="1"/>
    </xf>
    <xf numFmtId="40" fontId="3" fillId="0" borderId="0" xfId="0" applyNumberFormat="1" applyFont="1" applyAlignment="1">
      <alignment wrapText="1"/>
    </xf>
    <xf numFmtId="40" fontId="2" fillId="0" borderId="2" xfId="0" applyNumberFormat="1" applyFont="1" applyBorder="1" applyAlignment="1">
      <alignment horizontal="right" wrapText="1"/>
    </xf>
    <xf numFmtId="40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J5" sqref="J5"/>
    </sheetView>
  </sheetViews>
  <sheetFormatPr defaultRowHeight="15" x14ac:dyDescent="0.25"/>
  <cols>
    <col min="1" max="1" width="36.140625" customWidth="1"/>
    <col min="2" max="5" width="8.5703125" customWidth="1"/>
    <col min="6" max="7" width="10.28515625" customWidth="1"/>
  </cols>
  <sheetData>
    <row r="1" spans="1:7" ht="18" x14ac:dyDescent="0.25">
      <c r="A1" s="1" t="s">
        <v>26</v>
      </c>
      <c r="B1" s="2"/>
      <c r="C1" s="2"/>
      <c r="D1" s="2"/>
      <c r="E1" s="2"/>
      <c r="F1" s="2"/>
      <c r="G1" s="2"/>
    </row>
    <row r="2" spans="1:7" ht="18" x14ac:dyDescent="0.25">
      <c r="A2" s="1" t="s">
        <v>27</v>
      </c>
      <c r="B2" s="2"/>
      <c r="C2" s="2"/>
      <c r="D2" s="2"/>
      <c r="E2" s="2"/>
      <c r="F2" s="2"/>
      <c r="G2" s="2"/>
    </row>
    <row r="3" spans="1:7" x14ac:dyDescent="0.25">
      <c r="A3" s="3" t="s">
        <v>28</v>
      </c>
      <c r="B3" s="2"/>
      <c r="C3" s="2"/>
      <c r="D3" s="2"/>
      <c r="E3" s="2"/>
      <c r="F3" s="2"/>
      <c r="G3" s="2"/>
    </row>
    <row r="4" spans="1:7" x14ac:dyDescent="0.25">
      <c r="A4" s="4"/>
      <c r="B4" s="4"/>
      <c r="C4" s="4"/>
      <c r="D4" s="4"/>
      <c r="E4" s="4"/>
      <c r="F4" s="4"/>
      <c r="G4" s="4"/>
    </row>
    <row r="5" spans="1:7" ht="24.75" x14ac:dyDescent="0.25">
      <c r="A5" s="5"/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</row>
    <row r="6" spans="1:7" x14ac:dyDescent="0.25">
      <c r="A6" s="7" t="s">
        <v>6</v>
      </c>
      <c r="B6" s="8">
        <f>658.2</f>
        <v>658.2</v>
      </c>
      <c r="C6" s="9"/>
      <c r="D6" s="9"/>
      <c r="E6" s="9"/>
      <c r="F6" s="9"/>
      <c r="G6" s="8">
        <f t="shared" ref="G6:G24" si="0">((((B6)+(C6))+(D6))+(E6))+(F6)</f>
        <v>658.2</v>
      </c>
    </row>
    <row r="7" spans="1:7" x14ac:dyDescent="0.25">
      <c r="A7" s="7" t="s">
        <v>7</v>
      </c>
      <c r="B7" s="8">
        <f>117.49</f>
        <v>117.49</v>
      </c>
      <c r="C7" s="9"/>
      <c r="D7" s="9"/>
      <c r="E7" s="9"/>
      <c r="F7" s="9"/>
      <c r="G7" s="8">
        <f t="shared" si="0"/>
        <v>117.49</v>
      </c>
    </row>
    <row r="8" spans="1:7" x14ac:dyDescent="0.25">
      <c r="A8" s="7" t="s">
        <v>8</v>
      </c>
      <c r="B8" s="9"/>
      <c r="C8" s="9"/>
      <c r="D8" s="9"/>
      <c r="E8" s="9"/>
      <c r="F8" s="8">
        <f>416</f>
        <v>416</v>
      </c>
      <c r="G8" s="8">
        <f t="shared" si="0"/>
        <v>416</v>
      </c>
    </row>
    <row r="9" spans="1:7" x14ac:dyDescent="0.25">
      <c r="A9" s="7" t="s">
        <v>9</v>
      </c>
      <c r="B9" s="9"/>
      <c r="C9" s="9"/>
      <c r="D9" s="9"/>
      <c r="E9" s="9"/>
      <c r="F9" s="8">
        <f>1664</f>
        <v>1664</v>
      </c>
      <c r="G9" s="8">
        <f t="shared" si="0"/>
        <v>1664</v>
      </c>
    </row>
    <row r="10" spans="1:7" x14ac:dyDescent="0.25">
      <c r="A10" s="7" t="s">
        <v>10</v>
      </c>
      <c r="B10" s="9"/>
      <c r="C10" s="9"/>
      <c r="D10" s="9"/>
      <c r="E10" s="9"/>
      <c r="F10" s="8">
        <f>416</f>
        <v>416</v>
      </c>
      <c r="G10" s="8">
        <f t="shared" si="0"/>
        <v>416</v>
      </c>
    </row>
    <row r="11" spans="1:7" x14ac:dyDescent="0.25">
      <c r="A11" s="7" t="s">
        <v>11</v>
      </c>
      <c r="B11" s="9"/>
      <c r="C11" s="9"/>
      <c r="D11" s="9"/>
      <c r="E11" s="9"/>
      <c r="F11" s="8">
        <f>1928.39</f>
        <v>1928.39</v>
      </c>
      <c r="G11" s="8">
        <f t="shared" si="0"/>
        <v>1928.39</v>
      </c>
    </row>
    <row r="12" spans="1:7" x14ac:dyDescent="0.25">
      <c r="A12" s="7" t="s">
        <v>12</v>
      </c>
      <c r="B12" s="9"/>
      <c r="C12" s="8">
        <f>743.24</f>
        <v>743.24</v>
      </c>
      <c r="D12" s="9"/>
      <c r="E12" s="9"/>
      <c r="F12" s="9"/>
      <c r="G12" s="8">
        <f t="shared" si="0"/>
        <v>743.24</v>
      </c>
    </row>
    <row r="13" spans="1:7" x14ac:dyDescent="0.25">
      <c r="A13" s="7" t="s">
        <v>13</v>
      </c>
      <c r="B13" s="9"/>
      <c r="C13" s="9"/>
      <c r="D13" s="9"/>
      <c r="E13" s="9"/>
      <c r="F13" s="8">
        <f>535446.02</f>
        <v>535446.02</v>
      </c>
      <c r="G13" s="8">
        <f t="shared" si="0"/>
        <v>535446.02</v>
      </c>
    </row>
    <row r="14" spans="1:7" x14ac:dyDescent="0.25">
      <c r="A14" s="7" t="s">
        <v>14</v>
      </c>
      <c r="B14" s="8">
        <f>3046.87</f>
        <v>3046.87</v>
      </c>
      <c r="C14" s="9"/>
      <c r="D14" s="9"/>
      <c r="E14" s="9"/>
      <c r="F14" s="9"/>
      <c r="G14" s="8">
        <f t="shared" si="0"/>
        <v>3046.87</v>
      </c>
    </row>
    <row r="15" spans="1:7" x14ac:dyDescent="0.25">
      <c r="A15" s="7" t="s">
        <v>15</v>
      </c>
      <c r="B15" s="8">
        <f>2380.69</f>
        <v>2380.69</v>
      </c>
      <c r="C15" s="9"/>
      <c r="D15" s="9"/>
      <c r="E15" s="9"/>
      <c r="F15" s="9"/>
      <c r="G15" s="8">
        <f t="shared" si="0"/>
        <v>2380.69</v>
      </c>
    </row>
    <row r="16" spans="1:7" x14ac:dyDescent="0.25">
      <c r="A16" s="7" t="s">
        <v>16</v>
      </c>
      <c r="B16" s="9"/>
      <c r="C16" s="9"/>
      <c r="D16" s="9"/>
      <c r="E16" s="9"/>
      <c r="F16" s="8">
        <f>82</f>
        <v>82</v>
      </c>
      <c r="G16" s="8">
        <f t="shared" si="0"/>
        <v>82</v>
      </c>
    </row>
    <row r="17" spans="1:7" x14ac:dyDescent="0.25">
      <c r="A17" s="7" t="s">
        <v>17</v>
      </c>
      <c r="B17" s="8">
        <f>809</f>
        <v>809</v>
      </c>
      <c r="C17" s="9"/>
      <c r="D17" s="9"/>
      <c r="E17" s="9"/>
      <c r="F17" s="9"/>
      <c r="G17" s="8">
        <f t="shared" si="0"/>
        <v>809</v>
      </c>
    </row>
    <row r="18" spans="1:7" x14ac:dyDescent="0.25">
      <c r="A18" s="7" t="s">
        <v>18</v>
      </c>
      <c r="B18" s="9"/>
      <c r="C18" s="9"/>
      <c r="D18" s="9"/>
      <c r="E18" s="9"/>
      <c r="F18" s="8">
        <f>50</f>
        <v>50</v>
      </c>
      <c r="G18" s="8">
        <f t="shared" si="0"/>
        <v>50</v>
      </c>
    </row>
    <row r="19" spans="1:7" x14ac:dyDescent="0.25">
      <c r="A19" s="7" t="s">
        <v>19</v>
      </c>
      <c r="B19" s="9"/>
      <c r="C19" s="9"/>
      <c r="D19" s="9"/>
      <c r="E19" s="9"/>
      <c r="F19" s="8">
        <f>1312.5</f>
        <v>1312.5</v>
      </c>
      <c r="G19" s="8">
        <f t="shared" si="0"/>
        <v>1312.5</v>
      </c>
    </row>
    <row r="20" spans="1:7" x14ac:dyDescent="0.25">
      <c r="A20" s="7" t="s">
        <v>20</v>
      </c>
      <c r="B20" s="9"/>
      <c r="C20" s="9"/>
      <c r="D20" s="9"/>
      <c r="E20" s="9"/>
      <c r="F20" s="8">
        <f>7120.67</f>
        <v>7120.67</v>
      </c>
      <c r="G20" s="8">
        <f t="shared" si="0"/>
        <v>7120.67</v>
      </c>
    </row>
    <row r="21" spans="1:7" x14ac:dyDescent="0.25">
      <c r="A21" s="7" t="s">
        <v>21</v>
      </c>
      <c r="B21" s="9"/>
      <c r="C21" s="9"/>
      <c r="D21" s="9"/>
      <c r="E21" s="9"/>
      <c r="F21" s="8">
        <f>276</f>
        <v>276</v>
      </c>
      <c r="G21" s="8">
        <f t="shared" si="0"/>
        <v>276</v>
      </c>
    </row>
    <row r="22" spans="1:7" x14ac:dyDescent="0.25">
      <c r="A22" s="7" t="s">
        <v>22</v>
      </c>
      <c r="B22" s="9"/>
      <c r="C22" s="9"/>
      <c r="D22" s="9"/>
      <c r="E22" s="9"/>
      <c r="F22" s="8">
        <f>246.95</f>
        <v>246.95</v>
      </c>
      <c r="G22" s="8">
        <f t="shared" si="0"/>
        <v>246.95</v>
      </c>
    </row>
    <row r="23" spans="1:7" x14ac:dyDescent="0.25">
      <c r="A23" s="7" t="s">
        <v>23</v>
      </c>
      <c r="B23" s="9"/>
      <c r="C23" s="9"/>
      <c r="D23" s="9"/>
      <c r="E23" s="9"/>
      <c r="F23" s="8">
        <f>2640</f>
        <v>2640</v>
      </c>
      <c r="G23" s="8">
        <f t="shared" si="0"/>
        <v>2640</v>
      </c>
    </row>
    <row r="24" spans="1:7" x14ac:dyDescent="0.25">
      <c r="A24" s="7" t="s">
        <v>24</v>
      </c>
      <c r="B24" s="10">
        <f>(((((((((((((((((B6)+(B7))+(B8))+(B9))+(B10))+(B11))+(B12))+(B13))+(B14))+(B15))+(B16))+(B17))+(B18))+(B19))+(B20))+(B21))+(B22))+(B23)</f>
        <v>7012.25</v>
      </c>
      <c r="C24" s="10">
        <f>(((((((((((((((((C6)+(C7))+(C8))+(C9))+(C10))+(C11))+(C12))+(C13))+(C14))+(C15))+(C16))+(C17))+(C18))+(C19))+(C20))+(C21))+(C22))+(C23)</f>
        <v>743.24</v>
      </c>
      <c r="D24" s="10">
        <f>(((((((((((((((((D6)+(D7))+(D8))+(D9))+(D10))+(D11))+(D12))+(D13))+(D14))+(D15))+(D16))+(D17))+(D18))+(D19))+(D20))+(D21))+(D22))+(D23)</f>
        <v>0</v>
      </c>
      <c r="E24" s="10">
        <f>(((((((((((((((((E6)+(E7))+(E8))+(E9))+(E10))+(E11))+(E12))+(E13))+(E14))+(E15))+(E16))+(E17))+(E18))+(E19))+(E20))+(E21))+(E22))+(E23)</f>
        <v>0</v>
      </c>
      <c r="F24" s="10">
        <f>(((((((((((((((((F6)+(F7))+(F8))+(F9))+(F10))+(F11))+(F12))+(F13))+(F14))+(F15))+(F16))+(F17))+(F18))+(F19))+(F20))+(F21))+(F22))+(F23)</f>
        <v>551598.53</v>
      </c>
      <c r="G24" s="10">
        <f t="shared" si="0"/>
        <v>559354.02</v>
      </c>
    </row>
    <row r="25" spans="1:7" x14ac:dyDescent="0.25">
      <c r="A25" s="7"/>
      <c r="B25" s="9"/>
      <c r="C25" s="9"/>
      <c r="D25" s="9"/>
      <c r="E25" s="9"/>
      <c r="F25" s="9"/>
      <c r="G25" s="9"/>
    </row>
    <row r="26" spans="1:7" x14ac:dyDescent="0.25">
      <c r="A26" s="4"/>
      <c r="B26" s="4"/>
      <c r="C26" s="4"/>
      <c r="D26" s="4"/>
      <c r="E26" s="4"/>
      <c r="F26" s="4"/>
      <c r="G26" s="4"/>
    </row>
    <row r="27" spans="1:7" x14ac:dyDescent="0.25">
      <c r="A27" s="4"/>
      <c r="B27" s="4"/>
      <c r="C27" s="4"/>
      <c r="D27" s="4"/>
      <c r="E27" s="4"/>
      <c r="F27" s="4"/>
      <c r="G27" s="4"/>
    </row>
    <row r="28" spans="1:7" x14ac:dyDescent="0.25">
      <c r="A28" s="11" t="s">
        <v>25</v>
      </c>
      <c r="B28" s="2"/>
      <c r="C28" s="2"/>
      <c r="D28" s="2"/>
      <c r="E28" s="2"/>
      <c r="F28" s="2"/>
      <c r="G28" s="2"/>
    </row>
  </sheetData>
  <mergeCells count="4">
    <mergeCell ref="A28:G28"/>
    <mergeCell ref="A1:G1"/>
    <mergeCell ref="A2:G2"/>
    <mergeCell ref="A3:G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 P Aging Summary</vt:lpstr>
      <vt:lpstr>'A P Aging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Wilson</cp:lastModifiedBy>
  <dcterms:created xsi:type="dcterms:W3CDTF">2024-09-05T21:28:11Z</dcterms:created>
  <dcterms:modified xsi:type="dcterms:W3CDTF">2024-09-05T21:29:11Z</dcterms:modified>
</cp:coreProperties>
</file>